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-105" yWindow="-105" windowWidth="23250" windowHeight="12450"/>
  </bookViews>
  <sheets>
    <sheet name="INGRESOS" sheetId="4" r:id="rId1"/>
  </sheet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" l="1"/>
  <c r="E52" i="4"/>
  <c r="E47" i="4"/>
  <c r="D96" i="4" l="1"/>
  <c r="C96" i="4"/>
  <c r="D94" i="4"/>
  <c r="B96" i="4"/>
  <c r="F96" i="4"/>
  <c r="E96" i="4"/>
  <c r="G96" i="4" l="1"/>
  <c r="G94" i="4"/>
  <c r="E33" i="4" l="1"/>
  <c r="E20" i="4" l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20" i="4" l="1"/>
  <c r="B52" i="4" l="1"/>
  <c r="B33" i="4"/>
  <c r="B47" i="4" s="1"/>
  <c r="F88" i="4" l="1"/>
  <c r="G88" i="4" s="1"/>
  <c r="D88" i="4"/>
  <c r="C87" i="4" l="1"/>
  <c r="D87" i="4"/>
  <c r="B87" i="4"/>
  <c r="D81" i="4" l="1"/>
  <c r="B82" i="4"/>
  <c r="B85" i="4" s="1"/>
  <c r="B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33" i="4" s="1"/>
  <c r="G27" i="4"/>
  <c r="F70" i="4"/>
  <c r="F64" i="4"/>
  <c r="F62" i="4"/>
  <c r="F60" i="4"/>
  <c r="F58" i="4"/>
  <c r="F56" i="4"/>
  <c r="G56" i="4" s="1"/>
  <c r="F54" i="4"/>
  <c r="G54" i="4" s="1"/>
  <c r="G23" i="4"/>
  <c r="G22" i="4"/>
  <c r="G13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G47" i="4" l="1"/>
  <c r="G49" i="4" s="1"/>
  <c r="D20" i="4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<sst xmlns="http://schemas.openxmlformats.org/spreadsheetml/2006/main" count="78" uniqueCount="78">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</sst>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28" applyNumberFormat="1" applyFont="1" applyFill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895350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zoomScale="86" zoomScaleNormal="86" zoomScaleSheetLayoutView="90" workbookViewId="0">
      <selection activeCell="J56" sqref="J56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2.570312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</row>
    <row r="2" spans="1:9" ht="18.75" x14ac:dyDescent="0.3">
      <c r="A2" s="11"/>
      <c r="C2" s="21"/>
    </row>
    <row r="3" spans="1:9" ht="18.75" x14ac:dyDescent="0.3">
      <c r="A3" s="11"/>
      <c r="C3" s="21"/>
    </row>
    <row r="4" spans="1:9" ht="9" customHeight="1" thickBot="1" x14ac:dyDescent="0.35">
      <c r="A4" s="11"/>
    </row>
    <row r="5" spans="1:9" x14ac:dyDescent="0.25">
      <c r="A5" s="42" t="s">
        <v>5</v>
      </c>
      <c r="B5" s="43"/>
      <c r="C5" s="43"/>
      <c r="D5" s="43"/>
      <c r="E5" s="43"/>
      <c r="F5" s="43"/>
      <c r="G5" s="44"/>
    </row>
    <row r="6" spans="1:9" x14ac:dyDescent="0.25">
      <c r="A6" s="45" t="s">
        <v>19</v>
      </c>
      <c r="B6" s="46"/>
      <c r="C6" s="46"/>
      <c r="D6" s="46"/>
      <c r="E6" s="46"/>
      <c r="F6" s="46"/>
      <c r="G6" s="47"/>
    </row>
    <row r="7" spans="1:9" x14ac:dyDescent="0.25">
      <c r="A7" s="45" t="s">
        <v>77</v>
      </c>
      <c r="B7" s="46"/>
      <c r="C7" s="46"/>
      <c r="D7" s="46"/>
      <c r="E7" s="46"/>
      <c r="F7" s="46"/>
      <c r="G7" s="47"/>
    </row>
    <row r="8" spans="1:9" ht="15.75" thickBot="1" x14ac:dyDescent="0.3">
      <c r="A8" s="48" t="s">
        <v>0</v>
      </c>
      <c r="B8" s="49"/>
      <c r="C8" s="49"/>
      <c r="D8" s="49"/>
      <c r="E8" s="49"/>
      <c r="F8" s="49"/>
      <c r="G8" s="50"/>
    </row>
    <row r="9" spans="1:9" ht="15.75" thickBot="1" x14ac:dyDescent="0.3">
      <c r="A9" s="51" t="s">
        <v>18</v>
      </c>
      <c r="B9" s="55" t="s">
        <v>26</v>
      </c>
      <c r="C9" s="56"/>
      <c r="D9" s="56"/>
      <c r="E9" s="56"/>
      <c r="F9" s="57"/>
      <c r="G9" s="53" t="s">
        <v>25</v>
      </c>
    </row>
    <row r="10" spans="1:9" s="8" customFormat="1" ht="40.5" customHeight="1" thickBot="1" x14ac:dyDescent="0.25">
      <c r="A10" s="52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4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v>1855074337</v>
      </c>
      <c r="C13" s="17">
        <v>0</v>
      </c>
      <c r="D13" s="17">
        <f>B13+C13</f>
        <v>1855074337</v>
      </c>
      <c r="E13" s="17">
        <v>2141687266</v>
      </c>
      <c r="F13" s="17">
        <f>E13</f>
        <v>2141687266</v>
      </c>
      <c r="G13" s="17">
        <f>F13-B13</f>
        <v>286612929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v>2071200829</v>
      </c>
      <c r="C16" s="17">
        <v>0</v>
      </c>
      <c r="D16" s="17">
        <f t="shared" si="0"/>
        <v>2071200829</v>
      </c>
      <c r="E16" s="17">
        <v>2684562619.7799997</v>
      </c>
      <c r="F16" s="17">
        <f t="shared" si="1"/>
        <v>2684562619.7799997</v>
      </c>
      <c r="G16" s="17">
        <f>F16-B16</f>
        <v>613361790.77999973</v>
      </c>
      <c r="H16" s="18"/>
      <c r="I16" s="27"/>
    </row>
    <row r="17" spans="1:9" ht="11.25" customHeight="1" x14ac:dyDescent="0.25">
      <c r="A17" s="4" t="s">
        <v>14</v>
      </c>
      <c r="B17" s="17">
        <v>199107500</v>
      </c>
      <c r="C17" s="17">
        <v>0</v>
      </c>
      <c r="D17" s="17">
        <f t="shared" si="0"/>
        <v>199107500</v>
      </c>
      <c r="E17" s="17">
        <v>998289282.81999993</v>
      </c>
      <c r="F17" s="17">
        <f t="shared" si="1"/>
        <v>998289282.81999993</v>
      </c>
      <c r="G17" s="17">
        <f>F17-B17</f>
        <v>799181782.81999993</v>
      </c>
      <c r="H17" s="18"/>
      <c r="I17" s="27"/>
    </row>
    <row r="18" spans="1:9" ht="11.25" customHeight="1" x14ac:dyDescent="0.25">
      <c r="A18" s="4" t="s">
        <v>15</v>
      </c>
      <c r="B18" s="17">
        <v>121756555</v>
      </c>
      <c r="C18" s="17">
        <v>0</v>
      </c>
      <c r="D18" s="17">
        <f t="shared" si="0"/>
        <v>121756555</v>
      </c>
      <c r="E18" s="17">
        <v>746384332.25999999</v>
      </c>
      <c r="F18" s="17">
        <f t="shared" si="1"/>
        <v>746384332.25999999</v>
      </c>
      <c r="G18" s="17">
        <f>F18-B18</f>
        <v>624627777.25999999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29848064893</v>
      </c>
      <c r="C20" s="16">
        <f t="shared" ref="C20" si="3">C22+C23+C24+C25+C26+C27+C28+C29+C30+C31+C32</f>
        <v>0</v>
      </c>
      <c r="D20" s="16">
        <f>D22+D23+D24+D25+D26+D27+D28+D29+D30+D31+D32</f>
        <v>29848064893</v>
      </c>
      <c r="E20" s="16">
        <f>E22+E23+E24+E25+E26+E27+E28+E29+E30+E31+E32</f>
        <v>34147926483</v>
      </c>
      <c r="F20" s="16">
        <f>F22+F23+F24+F25+F26+F27+F28+F29+F30+F31+F32</f>
        <v>34147926483</v>
      </c>
      <c r="G20" s="16">
        <f>G22+G23+G24+G25+G26+G27+G28+G29+G30+G31+G32</f>
        <v>4299861590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v>23797676804</v>
      </c>
      <c r="C22" s="17">
        <v>0</v>
      </c>
      <c r="D22" s="17">
        <f t="shared" ref="D22:D85" si="4">B22+C22</f>
        <v>23797676804</v>
      </c>
      <c r="E22" s="17">
        <v>27633557669</v>
      </c>
      <c r="F22" s="17">
        <f t="shared" ref="F22:F32" si="5">E22</f>
        <v>27633557669</v>
      </c>
      <c r="G22" s="17">
        <f>F22-B22</f>
        <v>3835880865</v>
      </c>
      <c r="H22" s="18"/>
      <c r="I22" s="27"/>
    </row>
    <row r="23" spans="1:9" ht="11.25" customHeight="1" x14ac:dyDescent="0.25">
      <c r="A23" s="13" t="s">
        <v>29</v>
      </c>
      <c r="B23" s="17">
        <v>1735026496</v>
      </c>
      <c r="C23" s="17">
        <v>0</v>
      </c>
      <c r="D23" s="17">
        <f t="shared" si="4"/>
        <v>1735026496</v>
      </c>
      <c r="E23" s="17">
        <v>1723670484</v>
      </c>
      <c r="F23" s="17">
        <f t="shared" si="5"/>
        <v>1723670484</v>
      </c>
      <c r="G23" s="17">
        <f>F23-B23</f>
        <v>-11356012</v>
      </c>
      <c r="H23" s="18"/>
      <c r="I23" s="27"/>
    </row>
    <row r="24" spans="1:9" ht="11.25" customHeight="1" x14ac:dyDescent="0.25">
      <c r="A24" s="13" t="s">
        <v>30</v>
      </c>
      <c r="B24" s="17">
        <v>1346537417</v>
      </c>
      <c r="C24" s="17">
        <v>0</v>
      </c>
      <c r="D24" s="17">
        <f t="shared" si="4"/>
        <v>1346537417</v>
      </c>
      <c r="E24" s="17">
        <v>1580075015</v>
      </c>
      <c r="F24" s="17">
        <f t="shared" si="5"/>
        <v>1580075015</v>
      </c>
      <c r="G24" s="17">
        <f>F24-B24</f>
        <v>233537598</v>
      </c>
      <c r="H24" s="18"/>
      <c r="I24" s="27"/>
    </row>
    <row r="25" spans="1:9" ht="11.25" customHeight="1" x14ac:dyDescent="0.25">
      <c r="A25" s="13" t="s">
        <v>31</v>
      </c>
      <c r="B25" s="17">
        <v>576957711</v>
      </c>
      <c r="C25" s="17">
        <v>0</v>
      </c>
      <c r="D25" s="17">
        <f t="shared" si="4"/>
        <v>576957711</v>
      </c>
      <c r="E25" s="17">
        <v>585002670</v>
      </c>
      <c r="F25" s="17">
        <f t="shared" si="5"/>
        <v>585002670</v>
      </c>
      <c r="G25" s="17">
        <f>F25-B25</f>
        <v>8044959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v>361903526</v>
      </c>
      <c r="C27" s="17">
        <v>0</v>
      </c>
      <c r="D27" s="17">
        <f t="shared" si="4"/>
        <v>361903526</v>
      </c>
      <c r="E27" s="17">
        <v>300743185</v>
      </c>
      <c r="F27" s="17">
        <f t="shared" si="5"/>
        <v>300743185</v>
      </c>
      <c r="G27" s="17">
        <f>F27-B27</f>
        <v>-61160341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v>537483311</v>
      </c>
      <c r="C30" s="17">
        <v>0</v>
      </c>
      <c r="D30" s="17">
        <f t="shared" si="4"/>
        <v>537483311</v>
      </c>
      <c r="E30" s="17">
        <v>596800909</v>
      </c>
      <c r="F30" s="17">
        <f t="shared" si="5"/>
        <v>596800909</v>
      </c>
      <c r="G30" s="17">
        <f>F30-B30</f>
        <v>59317598</v>
      </c>
      <c r="H30" s="18"/>
      <c r="I30" s="27"/>
    </row>
    <row r="31" spans="1:9" x14ac:dyDescent="0.25">
      <c r="A31" s="13" t="s">
        <v>37</v>
      </c>
      <c r="B31" s="17">
        <v>1492479628</v>
      </c>
      <c r="C31" s="17">
        <v>0</v>
      </c>
      <c r="D31" s="17">
        <f>B31+C31</f>
        <v>1492479628</v>
      </c>
      <c r="E31" s="17">
        <v>1672931407</v>
      </c>
      <c r="F31" s="17">
        <f t="shared" si="5"/>
        <v>1672931407</v>
      </c>
      <c r="G31" s="17">
        <f>F31-B31</f>
        <v>180451779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55145144</v>
      </c>
      <c r="F32" s="17">
        <f t="shared" si="5"/>
        <v>55145144</v>
      </c>
      <c r="G32" s="17">
        <f>F32-B32</f>
        <v>55145144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2237249501</v>
      </c>
      <c r="C33" s="16">
        <f t="shared" ref="C33:D33" si="7">C35+C36+C37+C38+C39</f>
        <v>0</v>
      </c>
      <c r="D33" s="16">
        <f t="shared" si="7"/>
        <v>2237249501</v>
      </c>
      <c r="E33" s="16">
        <f>E35+E36+E37+E38+E39</f>
        <v>2434968689</v>
      </c>
      <c r="F33" s="16">
        <f>F35+F36+F37+F38+F39</f>
        <v>2434968689</v>
      </c>
      <c r="G33" s="16">
        <f>G35+G36+G37+G38+G39</f>
        <v>197719188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v>41879149</v>
      </c>
      <c r="C36" s="17">
        <v>0</v>
      </c>
      <c r="D36" s="17">
        <f>B36+C36</f>
        <v>41879149</v>
      </c>
      <c r="E36" s="17">
        <v>41879148</v>
      </c>
      <c r="F36" s="17">
        <f t="shared" si="8"/>
        <v>41879148</v>
      </c>
      <c r="G36" s="17">
        <f>F36-B36</f>
        <v>-1</v>
      </c>
      <c r="H36" s="18"/>
      <c r="I36" s="27"/>
    </row>
    <row r="37" spans="1:11" ht="15" customHeight="1" x14ac:dyDescent="0.25">
      <c r="A37" s="13" t="s">
        <v>42</v>
      </c>
      <c r="B37" s="17">
        <v>206472168</v>
      </c>
      <c r="C37" s="17">
        <v>0</v>
      </c>
      <c r="D37" s="17">
        <f t="shared" si="4"/>
        <v>206472168</v>
      </c>
      <c r="E37" s="17">
        <v>236388791</v>
      </c>
      <c r="F37" s="17">
        <f t="shared" si="8"/>
        <v>236388791</v>
      </c>
      <c r="G37" s="17">
        <f>F37-B37</f>
        <v>29916623</v>
      </c>
      <c r="H37" s="18"/>
      <c r="I37" s="27"/>
    </row>
    <row r="38" spans="1:11" ht="18" customHeight="1" x14ac:dyDescent="0.25">
      <c r="A38" s="13" t="s">
        <v>43</v>
      </c>
      <c r="B38" s="17">
        <v>4874812</v>
      </c>
      <c r="C38" s="17">
        <v>0</v>
      </c>
      <c r="D38" s="17">
        <f t="shared" si="4"/>
        <v>4874812</v>
      </c>
      <c r="E38" s="17">
        <v>9338487</v>
      </c>
      <c r="F38" s="17">
        <f t="shared" si="8"/>
        <v>9338487</v>
      </c>
      <c r="G38" s="17">
        <f>F38-B38</f>
        <v>4463675</v>
      </c>
      <c r="H38" s="18"/>
      <c r="I38" s="27"/>
    </row>
    <row r="39" spans="1:11" ht="11.25" customHeight="1" x14ac:dyDescent="0.25">
      <c r="A39" s="13" t="s">
        <v>44</v>
      </c>
      <c r="B39" s="17">
        <v>1984023372</v>
      </c>
      <c r="C39" s="17">
        <v>0</v>
      </c>
      <c r="D39" s="17">
        <f>B39+C39</f>
        <v>1984023372</v>
      </c>
      <c r="E39" s="17">
        <v>2147362263</v>
      </c>
      <c r="F39" s="17">
        <f t="shared" si="8"/>
        <v>2147362263</v>
      </c>
      <c r="G39" s="17">
        <f>F39-B39</f>
        <v>163338891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36332453615</v>
      </c>
      <c r="C47" s="14">
        <f>C13+C14+C15+C16+C17+C18+C19+C20+C33+C40+C41+C43</f>
        <v>0</v>
      </c>
      <c r="D47" s="16">
        <f>B47+C47</f>
        <v>36332453615</v>
      </c>
      <c r="E47" s="14">
        <f>E13+E14+E15+E16+E17+E18+E19+E20+E33+E40+E41+E43</f>
        <v>43153818672.860001</v>
      </c>
      <c r="F47" s="14">
        <f>F13+F14+F15+F16+F17+F18+F19+F20+F33+F40+F41+F43</f>
        <v>43153818672.860001</v>
      </c>
      <c r="G47" s="14">
        <f>G13+G14+G15+G16+G17+G18+G19+G20+G33+G40+G41+G43</f>
        <v>6821365057.8599997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>
        <f>G47</f>
        <v>6821365057.8599997</v>
      </c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56445100861</v>
      </c>
      <c r="C52" s="16">
        <f>C54+C56+C58+C60+C62+C64+C66+C68</f>
        <v>0</v>
      </c>
      <c r="D52" s="16">
        <f>B52+C52</f>
        <v>56445100861</v>
      </c>
      <c r="E52" s="16">
        <f>E54+E56+E58+E60+E62+E64+E66+E68</f>
        <v>58121774558.510002</v>
      </c>
      <c r="F52" s="16">
        <f>F54+F56+F58+F60+F62+F64+F66+F68</f>
        <v>58121774558.510002</v>
      </c>
      <c r="G52" s="16">
        <f>F52-B52</f>
        <v>1676673697.5100021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v>31126221858</v>
      </c>
      <c r="C54" s="17">
        <v>0</v>
      </c>
      <c r="D54" s="17">
        <f t="shared" si="4"/>
        <v>31126221858</v>
      </c>
      <c r="E54" s="17">
        <v>33575143544.960003</v>
      </c>
      <c r="F54" s="17">
        <f>E54</f>
        <v>33575143544.960003</v>
      </c>
      <c r="G54" s="17">
        <f>F54-B54</f>
        <v>2448921686.9600029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v>6274116968</v>
      </c>
      <c r="C56" s="17">
        <v>0</v>
      </c>
      <c r="D56" s="17">
        <f t="shared" si="4"/>
        <v>6274116968</v>
      </c>
      <c r="E56" s="17">
        <v>4933378393.499999</v>
      </c>
      <c r="F56" s="17">
        <f>E56</f>
        <v>4933378393.499999</v>
      </c>
      <c r="G56" s="17">
        <f>F56-B56</f>
        <v>-1340738574.500001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v>10135091531</v>
      </c>
      <c r="C58" s="17">
        <v>0</v>
      </c>
      <c r="D58" s="17">
        <f t="shared" si="4"/>
        <v>10135091531</v>
      </c>
      <c r="E58" s="17">
        <v>10541437294</v>
      </c>
      <c r="F58" s="17">
        <f>E58</f>
        <v>10541437294</v>
      </c>
      <c r="G58" s="17">
        <f t="shared" si="2"/>
        <v>406345763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v>3792808692</v>
      </c>
      <c r="C60" s="17">
        <v>0</v>
      </c>
      <c r="D60" s="17">
        <f t="shared" si="4"/>
        <v>3792808692</v>
      </c>
      <c r="E60" s="17">
        <v>3848581328</v>
      </c>
      <c r="F60" s="17">
        <f>E60</f>
        <v>3848581328</v>
      </c>
      <c r="G60" s="17">
        <f t="shared" si="2"/>
        <v>55772636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v>1797250601</v>
      </c>
      <c r="C62" s="17">
        <v>0</v>
      </c>
      <c r="D62" s="17">
        <f t="shared" si="4"/>
        <v>1797250601</v>
      </c>
      <c r="E62" s="17">
        <v>1939118717</v>
      </c>
      <c r="F62" s="17">
        <f>E62</f>
        <v>1939118717</v>
      </c>
      <c r="G62" s="17">
        <f t="shared" si="2"/>
        <v>141868116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v>198316163</v>
      </c>
      <c r="C64" s="17">
        <v>0</v>
      </c>
      <c r="D64" s="17">
        <f t="shared" si="4"/>
        <v>198316163</v>
      </c>
      <c r="E64" s="17">
        <v>203661949.05000001</v>
      </c>
      <c r="F64" s="17">
        <f>E64</f>
        <v>203661949.05000001</v>
      </c>
      <c r="G64" s="17">
        <f t="shared" si="2"/>
        <v>5345786.0500000119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v>227734142</v>
      </c>
      <c r="C66" s="22">
        <v>0</v>
      </c>
      <c r="D66" s="22">
        <f t="shared" si="4"/>
        <v>227734142</v>
      </c>
      <c r="E66" s="22">
        <v>253686942</v>
      </c>
      <c r="F66" s="22">
        <f t="shared" si="10"/>
        <v>253686942</v>
      </c>
      <c r="G66" s="22">
        <f t="shared" si="2"/>
        <v>25952800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v>2893560906</v>
      </c>
      <c r="C68" s="17">
        <v>0</v>
      </c>
      <c r="D68" s="17">
        <f t="shared" si="4"/>
        <v>2893560906</v>
      </c>
      <c r="E68" s="17">
        <v>2826766390</v>
      </c>
      <c r="F68" s="17">
        <f t="shared" si="10"/>
        <v>2826766390</v>
      </c>
      <c r="G68" s="17">
        <f t="shared" si="2"/>
        <v>-66794516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3884645089</v>
      </c>
      <c r="C70" s="17">
        <f t="shared" ref="C70" si="11">C72+C73+C74+C75</f>
        <v>0</v>
      </c>
      <c r="D70" s="17">
        <f>D72+D73+D74+D75</f>
        <v>3884645089</v>
      </c>
      <c r="E70" s="17">
        <f>E72+E73+E74+E75</f>
        <v>4932050905.4800005</v>
      </c>
      <c r="F70" s="17">
        <f>F72+F73+F74+F75</f>
        <v>4932050905.4800005</v>
      </c>
      <c r="G70" s="17">
        <f>F70-B70</f>
        <v>1047405816.4800005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v>3884645089</v>
      </c>
      <c r="C75" s="17">
        <v>0</v>
      </c>
      <c r="D75" s="17">
        <f>B75+C75</f>
        <v>3884645089</v>
      </c>
      <c r="E75" s="17">
        <v>4932050905.4800005</v>
      </c>
      <c r="F75" s="17">
        <f>E75</f>
        <v>4932050905.4800005</v>
      </c>
      <c r="G75" s="17">
        <f>F75-B75</f>
        <v>1047405816.4800005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23421373</v>
      </c>
      <c r="C77" s="17">
        <f t="shared" ref="C77:D77" si="13">C78+C79</f>
        <v>0</v>
      </c>
      <c r="D77" s="17">
        <f t="shared" si="13"/>
        <v>23421373</v>
      </c>
      <c r="E77" s="17">
        <f>E78+E79</f>
        <v>73949500.170000002</v>
      </c>
      <c r="F77" s="17">
        <f>F78+F79</f>
        <v>73949500.170000002</v>
      </c>
      <c r="G77" s="17">
        <f>F77-B77</f>
        <v>50528127.170000002</v>
      </c>
      <c r="H77" s="18"/>
      <c r="I77" s="27"/>
    </row>
    <row r="78" spans="1:9" ht="22.5" x14ac:dyDescent="0.25">
      <c r="A78" s="13" t="s">
        <v>66</v>
      </c>
      <c r="B78" s="17">
        <v>23421373</v>
      </c>
      <c r="C78" s="17">
        <v>0</v>
      </c>
      <c r="D78" s="17">
        <f t="shared" si="4"/>
        <v>23421373</v>
      </c>
      <c r="E78" s="17">
        <v>73949500.170000002</v>
      </c>
      <c r="F78" s="17">
        <f>E78</f>
        <v>73949500.170000002</v>
      </c>
      <c r="G78" s="17">
        <f t="shared" ref="G78:G83" si="14">F78-B78</f>
        <v>50528127.170000002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v>2933711436</v>
      </c>
      <c r="C81" s="17">
        <v>0</v>
      </c>
      <c r="D81" s="17">
        <f>B81+C81</f>
        <v>2933711436</v>
      </c>
      <c r="E81" s="17">
        <v>3090751440.2999992</v>
      </c>
      <c r="F81" s="17">
        <f>E81</f>
        <v>3090751440.2999992</v>
      </c>
      <c r="G81" s="17">
        <f>F81-B81</f>
        <v>157040004.29999924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141821773.60999998</v>
      </c>
      <c r="F82" s="17">
        <f>F83</f>
        <v>141821773.60999998</v>
      </c>
      <c r="G82" s="17">
        <f t="shared" si="14"/>
        <v>141821772.60999998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v>141821773.60999998</v>
      </c>
      <c r="F83" s="17">
        <f>E83</f>
        <v>141821773.60999998</v>
      </c>
      <c r="G83" s="17">
        <f t="shared" si="14"/>
        <v>141821772.60999998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63286878760</v>
      </c>
      <c r="C85" s="16">
        <f>C52+C70+C77+C81+C82</f>
        <v>0</v>
      </c>
      <c r="D85" s="16">
        <f t="shared" si="4"/>
        <v>63286878760</v>
      </c>
      <c r="E85" s="16">
        <f>E52+E70+E77+E81+E82</f>
        <v>66360348178.070007</v>
      </c>
      <c r="F85" s="16">
        <f>F52+F70+F77+F81+F82</f>
        <v>66360348178.070007</v>
      </c>
      <c r="G85" s="16">
        <f>F85-B85</f>
        <v>3073469418.0700073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12053733842</v>
      </c>
      <c r="F87" s="16">
        <f t="shared" ref="F87" si="17">F88</f>
        <v>12053733842</v>
      </c>
      <c r="G87" s="16">
        <f t="shared" ref="G87" si="18">G88</f>
        <v>12053733842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12053733842</v>
      </c>
      <c r="F88" s="17">
        <f>E88</f>
        <v>12053733842</v>
      </c>
      <c r="G88" s="17">
        <f>F88-B88</f>
        <v>12053733842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99619332375</v>
      </c>
      <c r="C91" s="14">
        <f>C47+C85+C87</f>
        <v>0</v>
      </c>
      <c r="D91" s="16">
        <f t="shared" ref="D91" si="19">B91+C91</f>
        <v>99619332375</v>
      </c>
      <c r="E91" s="14">
        <f>E47+E85+E87</f>
        <v>121567900692.93001</v>
      </c>
      <c r="F91" s="14">
        <f>F47+F85+F87</f>
        <v>121567900692.93001</v>
      </c>
      <c r="G91" s="16">
        <f>F91-B91</f>
        <v>21948568317.930008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1">
        <v>12053733842</v>
      </c>
      <c r="F94" s="32">
        <v>12053733842</v>
      </c>
      <c r="G94" s="33">
        <f>F94-B94</f>
        <v>12053733842</v>
      </c>
      <c r="I94" s="27"/>
    </row>
    <row r="95" spans="1:9" ht="24.75" customHeight="1" x14ac:dyDescent="0.25">
      <c r="A95" s="30" t="s">
        <v>2</v>
      </c>
      <c r="B95" s="39">
        <v>0</v>
      </c>
      <c r="C95" s="39">
        <v>0</v>
      </c>
      <c r="D95" s="40">
        <v>0</v>
      </c>
      <c r="E95" s="39">
        <v>0</v>
      </c>
      <c r="F95" s="39">
        <v>0</v>
      </c>
      <c r="G95" s="40">
        <v>0</v>
      </c>
      <c r="I95" s="27"/>
    </row>
    <row r="96" spans="1:9" x14ac:dyDescent="0.25">
      <c r="A96" s="2" t="s">
        <v>3</v>
      </c>
      <c r="B96" s="34">
        <f>B94+B95</f>
        <v>0</v>
      </c>
      <c r="C96" s="34">
        <f t="shared" ref="C96:D96" si="20">C94+C95</f>
        <v>0</v>
      </c>
      <c r="D96" s="34">
        <f t="shared" si="20"/>
        <v>0</v>
      </c>
      <c r="E96" s="34">
        <f>E94+E95</f>
        <v>12053733842</v>
      </c>
      <c r="F96" s="34">
        <f>F94+F95</f>
        <v>12053733842</v>
      </c>
      <c r="G96" s="33">
        <f>F96-B96</f>
        <v>12053733842</v>
      </c>
      <c r="I96" s="27"/>
    </row>
    <row r="97" spans="1:9" ht="9" customHeight="1" thickBot="1" x14ac:dyDescent="0.3">
      <c r="A97" s="35"/>
      <c r="B97" s="36"/>
      <c r="C97" s="36"/>
      <c r="D97" s="36"/>
      <c r="E97" s="36"/>
      <c r="F97" s="36"/>
      <c r="G97" s="36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8"/>
    </row>
    <row r="102" spans="1:9" x14ac:dyDescent="0.25">
      <c r="E102" s="37"/>
    </row>
    <row r="105" spans="1:9" x14ac:dyDescent="0.25">
      <c r="E105" s="21"/>
    </row>
    <row r="106" spans="1:9" x14ac:dyDescent="0.25">
      <c r="E106" s="37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2025-01-30T02:56:55Z</cp:lastPrinted>
  <dcterms:created xsi:type="dcterms:W3CDTF">2016-11-14T19:23:00Z</dcterms:created>
  <dcterms:modified xsi:type="dcterms:W3CDTF">2025-02-07T18:07:09Z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